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🔍 Simulateur" sheetId="1" state="visible" r:id="rId3"/>
    <sheet name="📋 Référentiel BACS" sheetId="2" state="visible" r:id="rId4"/>
    <sheet name="📖 Guide d'utilisa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<sst xmlns="http://schemas.openxmlformats.org/spreadsheetml/2006/main" count="159" uniqueCount="147">
  <si>
    <t xml:space="preserve">🏢  Simulateur Classe BACS — Décret Tertiaire 2030</t>
  </si>
  <si>
    <t xml:space="preserve">Smart Tech Engineering</t>
  </si>
  <si>
    <t xml:space="preserve">Évaluez la conformité GTB de votre bâtiment en quelques minutes  |  ISO 52120-1  |  Décret BACS n°2020-887</t>
  </si>
  <si>
    <t xml:space="preserve">  A. Informations sur le bâtiment</t>
  </si>
  <si>
    <t xml:space="preserve">Nom du bâtiment / Site</t>
  </si>
  <si>
    <t xml:space="preserve">Mon bâtiment</t>
  </si>
  <si>
    <t xml:space="preserve">Adresse</t>
  </si>
  <si>
    <t xml:space="preserve">Paris, France</t>
  </si>
  <si>
    <t xml:space="preserve">Surface plancher (m²)</t>
  </si>
  <si>
    <t xml:space="preserve">m²</t>
  </si>
  <si>
    <t xml:space="preserve">Année de construction</t>
  </si>
  <si>
    <t xml:space="preserve">Type de bâtiment</t>
  </si>
  <si>
    <t xml:space="preserve">Tertiaire</t>
  </si>
  <si>
    <t xml:space="preserve">Bureau, commerce, hôtel…</t>
  </si>
  <si>
    <t xml:space="preserve">Puissance CVC installée (kW)</t>
  </si>
  <si>
    <t xml:space="preserve">kW</t>
  </si>
  <si>
    <t xml:space="preserve">Nombre de zones thermiques</t>
  </si>
  <si>
    <t xml:space="preserve">zones</t>
  </si>
  <si>
    <t xml:space="preserve">  B. Fonctions GTB existantes  (OUI = présente et opérationnelle / NON = absente)</t>
  </si>
  <si>
    <t xml:space="preserve">  Supervision centralisée des équipements CVC</t>
  </si>
  <si>
    <t xml:space="preserve">NON</t>
  </si>
  <si>
    <t xml:space="preserve">• Interface visualisation temps réel</t>
  </si>
  <si>
    <t xml:space="preserve">  Régulation automatique chauffage / refroidissement</t>
  </si>
  <si>
    <t xml:space="preserve">• Lois d'eau, courbes, PID</t>
  </si>
  <si>
    <t xml:space="preserve">  Gestion automatique des horaires / plages ON-OFF</t>
  </si>
  <si>
    <t xml:space="preserve">• Calendriers hebdo + jours fériés</t>
  </si>
  <si>
    <t xml:space="preserve">  Détection et remontée des alarmes techniques</t>
  </si>
  <si>
    <t xml:space="preserve">• Alarmes CVC, électricité, eau</t>
  </si>
  <si>
    <t xml:space="preserve">  Pilotage multi-zones indépendant</t>
  </si>
  <si>
    <t xml:space="preserve">• Chaque zone pilotée séparément</t>
  </si>
  <si>
    <t xml:space="preserve">  Intégration protocole ouvert (BACnet / KNX / Modbus)</t>
  </si>
  <si>
    <t xml:space="preserve">• Interopérabilité — LON et propriétaire non conformes</t>
  </si>
  <si>
    <t xml:space="preserve">  Export données énergétiques (compatible OPERAT)</t>
  </si>
  <si>
    <t xml:space="preserve">• Historiques kWh, CSV, API</t>
  </si>
  <si>
    <t xml:space="preserve">  Optimisation automatique démarrage / arrêt</t>
  </si>
  <si>
    <t xml:space="preserve">• Relance anticipée, délestage</t>
  </si>
  <si>
    <t xml:space="preserve">  Gestion occupation / inoccupation</t>
  </si>
  <si>
    <t xml:space="preserve">• Présence, réservation, IAQ</t>
  </si>
  <si>
    <t xml:space="preserve">  Maintenance prédictive / indicateurs de dérive</t>
  </si>
  <si>
    <t xml:space="preserve">• Alertes maintenance, drift</t>
  </si>
  <si>
    <t xml:space="preserve">  Gestion free cooling / free heating</t>
  </si>
  <si>
    <t xml:space="preserve">• Économie sur production froid/chaud</t>
  </si>
  <si>
    <t xml:space="preserve">  Tableau de bord KPI énergétiques (kWh/m², IPE…)</t>
  </si>
  <si>
    <t xml:space="preserve">• Visualisation performance</t>
  </si>
  <si>
    <t xml:space="preserve">  C. État physique de l'installation</t>
  </si>
  <si>
    <t xml:space="preserve">Année d'installation de la GTB</t>
  </si>
  <si>
    <t xml:space="preserve">0 si inexistante</t>
  </si>
  <si>
    <t xml:space="preserve">Nb capteurs / points de mesure raccordés</t>
  </si>
  <si>
    <t xml:space="preserve">points</t>
  </si>
  <si>
    <t xml:space="preserve">% équipements CVC raccordés à la GTB</t>
  </si>
  <si>
    <t xml:space="preserve">%  (0 à 100)</t>
  </si>
  <si>
    <t xml:space="preserve">Protocoles présents sur site</t>
  </si>
  <si>
    <t xml:space="preserve">BACnet, Modbus</t>
  </si>
  <si>
    <t xml:space="preserve">BACnet, KNX, Modbus uniquement (protocoles ouverts conformes BACS — LON et propriétaire = non interopérables)</t>
  </si>
  <si>
    <t xml:space="preserve">Dernier commissioning (année)</t>
  </si>
  <si>
    <t xml:space="preserve">0 si jamais réalisé</t>
  </si>
  <si>
    <t xml:space="preserve">  D. Résultat — Classe BACS estimée</t>
  </si>
  <si>
    <t xml:space="preserve">Score fonctions GTB (sur 12)</t>
  </si>
  <si>
    <t xml:space="preserve">Taux raccordement équipements CVC</t>
  </si>
  <si>
    <t xml:space="preserve">CLASSE BACS ESTIMÉE</t>
  </si>
  <si>
    <t xml:space="preserve">  E. Impact financier estimé</t>
  </si>
  <si>
    <t xml:space="preserve">💰 Surcoût énergétique estimé</t>
  </si>
  <si>
    <t xml:space="preserve">⚡ Indicatif — pondéré par puissance CVC</t>
  </si>
  <si>
    <t xml:space="preserve">📉 Économies si passage Classe B</t>
  </si>
  <si>
    <t xml:space="preserve">🎯 ~25% du surcoût récupérable</t>
  </si>
  <si>
    <t xml:space="preserve">🏦 Aides CEE estimées (BAT-TH-116)</t>
  </si>
  <si>
    <t xml:space="preserve">📋 Fiche CEE BAT-TH-116</t>
  </si>
  <si>
    <t xml:space="preserve">⚠️  Estimations indicatives (moyennes sectorielles). Seul un audit GTB terrain permet de chiffrer précisément le surcoût réel, les économies et le montant exact de vos CEE.</t>
  </si>
  <si>
    <t xml:space="preserve">  F. Recommandations</t>
  </si>
  <si>
    <t xml:space="preserve">  G. 👉 Prochaine étape — Pré-audit gratuit</t>
  </si>
  <si>
    <t xml:space="preserve">📞 RÉSERVEZ VOTRE PRÉ-AUDIT GRATUIT (30 min)
Ce simulateur est un pré-diagnostic indicatif. Pour obtenir :
→ Un audit BACS opposable DREAL (le seul document réglementairement valide)
→ Un chiffrage précis des travaux de mise en conformité
→ Le montant exact de vos aides CEE (fiche BAT-TH-116)
→ Un planning adapté à votre échéance réglementaire
📞 09 72 22 65 45  |  ✉ hello@smt-en.com  |  🌐 www.smt-en.com</t>
  </si>
  <si>
    <t xml:space="preserve">🌐 www.smt-en.com</t>
  </si>
  <si>
    <t xml:space="preserve">📞 09 72 22 65 45   ✉ hello@smt-en.com   📍 15 rue Saint Exupéry, 92700 Colombes</t>
  </si>
  <si>
    <t xml:space="preserve">LinkedIn : linkedin.com/in/yacine-ben-youssef   |   Smart Tech Engineering — Bureau d'études GTB | AMO | Optimisation CVC</t>
  </si>
  <si>
    <t xml:space="preserve">Référentiel Classes BACS — ISO 52120-1 / Décret n°2020-887</t>
  </si>
  <si>
    <t xml:space="preserve">Critère / Fonction</t>
  </si>
  <si>
    <t xml:space="preserve">Classe D</t>
  </si>
  <si>
    <t xml:space="preserve">Classe C</t>
  </si>
  <si>
    <t xml:space="preserve">Classe B</t>
  </si>
  <si>
    <t xml:space="preserve">Classe A</t>
  </si>
  <si>
    <t xml:space="preserve">Régulation CVC</t>
  </si>
  <si>
    <t xml:space="preserve">Manuelle / absente</t>
  </si>
  <si>
    <t xml:space="preserve">Régulation locale fixe</t>
  </si>
  <si>
    <t xml:space="preserve">Régulation auto multi-zone</t>
  </si>
  <si>
    <t xml:space="preserve">Régulation prédictive + optimisation</t>
  </si>
  <si>
    <t xml:space="preserve">Supervision</t>
  </si>
  <si>
    <t xml:space="preserve">Aucune</t>
  </si>
  <si>
    <t xml:space="preserve">Supervision partielle</t>
  </si>
  <si>
    <t xml:space="preserve">Supervision centralisée temps réel</t>
  </si>
  <si>
    <t xml:space="preserve">Supervision centralisée temps réel + IA &amp; analytics</t>
  </si>
  <si>
    <t xml:space="preserve">Protocoles</t>
  </si>
  <si>
    <t xml:space="preserve">Aucun / propriétaire / LON</t>
  </si>
  <si>
    <t xml:space="preserve">1 protocole ouvert partiel</t>
  </si>
  <si>
    <t xml:space="preserve">BACnet / KNX / Modbus intégré</t>
  </si>
  <si>
    <t xml:space="preserve">Multi-protocole ouvert + API ouverte</t>
  </si>
  <si>
    <t xml:space="preserve">Gestion horaires</t>
  </si>
  <si>
    <t xml:space="preserve">Manuelle uniquement</t>
  </si>
  <si>
    <t xml:space="preserve">Programmation hebdo basique</t>
  </si>
  <si>
    <t xml:space="preserve">Calendriers + jours fériés auto</t>
  </si>
  <si>
    <t xml:space="preserve">Gestion dynamique + IA</t>
  </si>
  <si>
    <t xml:space="preserve">Reporting énergie</t>
  </si>
  <si>
    <t xml:space="preserve">Aucun</t>
  </si>
  <si>
    <t xml:space="preserve">Comptage seul</t>
  </si>
  <si>
    <t xml:space="preserve">Export CSV/API OPERAT</t>
  </si>
  <si>
    <t xml:space="preserve">KPI + alertes dérives</t>
  </si>
  <si>
    <t xml:space="preserve">Alarmes</t>
  </si>
  <si>
    <t xml:space="preserve">Locales seulement</t>
  </si>
  <si>
    <t xml:space="preserve">Centralisées + historique</t>
  </si>
  <si>
    <t xml:space="preserve">Maintenance prédictive</t>
  </si>
  <si>
    <t xml:space="preserve">Couverture équipements</t>
  </si>
  <si>
    <t xml:space="preserve">&lt; 20%</t>
  </si>
  <si>
    <t xml:space="preserve">20 – 40%</t>
  </si>
  <si>
    <t xml:space="preserve">40 – 70%</t>
  </si>
  <si>
    <t xml:space="preserve">&gt; 70%</t>
  </si>
  <si>
    <t xml:space="preserve">Économies estimées</t>
  </si>
  <si>
    <t xml:space="preserve">0% (référence)</t>
  </si>
  <si>
    <t xml:space="preserve">10 – 20%</t>
  </si>
  <si>
    <t xml:space="preserve">20 – 30%</t>
  </si>
  <si>
    <t xml:space="preserve">30 – 50%</t>
  </si>
  <si>
    <t xml:space="preserve">Conformité BACS 2030</t>
  </si>
  <si>
    <t xml:space="preserve">❌ Non conforme</t>
  </si>
  <si>
    <t xml:space="preserve">⚠️ Limite inférieure</t>
  </si>
  <si>
    <t xml:space="preserve">✅ Conforme</t>
  </si>
  <si>
    <t xml:space="preserve">✅✅ Au-delà des exigences</t>
  </si>
  <si>
    <t xml:space="preserve">ℹ️  Référentiel basé sur ISO 52120-1 et Décret BACS n°2020-887. Outil de pré-diagnostic indicatif — seul un audit terrain par un BET GTB certifié est réglementairement opposable aux DREAL.</t>
  </si>
  <si>
    <t xml:space="preserve">📞 09 72 22 65 45  |  ✉ hello@smt-en.com  |  🌐 www.smt-en.com  |  📍 15 rue Saint Exupéry, 92700 Colombes</t>
  </si>
  <si>
    <t xml:space="preserve">📖  Guide d'utilisation — Simulateur Classe BACS</t>
  </si>
  <si>
    <t xml:space="preserve">Smart Tech Engineering  |  www.smt-en.com  |  09 72 22 65 45</t>
  </si>
  <si>
    <t xml:space="preserve">▌  ÉTAPE 1 — Ouvrez l'onglet « 🔍 Simulateur »</t>
  </si>
  <si>
    <t xml:space="preserve">     Les cellules à modifier sont affichées en texte bleu. Ne modifiez pas les formules (texte noir).</t>
  </si>
  <si>
    <t xml:space="preserve">▌  ÉTAPE 2 — Remplissez la section A — Informations bâtiment</t>
  </si>
  <si>
    <t xml:space="preserve">     Renseignez la surface, l'année de construction, la puissance CVC et le nombre de zones thermiques.</t>
  </si>
  <si>
    <t xml:space="preserve">▌  ÉTAPE 3 — Évaluez les fonctions GTB (section B)</t>
  </si>
  <si>
    <t xml:space="preserve">     Pour chacune des 12 fonctions, sélectionnez OUI (opérationnelle) ou NON (absente) via le menu déroulant.</t>
  </si>
  <si>
    <t xml:space="preserve">▌  ÉTAPE 4 — Renseignez l'état physique (section C)</t>
  </si>
  <si>
    <t xml:space="preserve">     Année d'installation GTB, nb de points raccordés, % équipements supervisés, protocoles présents.</t>
  </si>
  <si>
    <t xml:space="preserve">▌  ÉTAPE 5 — Lisez votre résultat (section D)</t>
  </si>
  <si>
    <t xml:space="preserve">     La classe BACS s'affiche automatiquement avec son code couleur. La recommandation personnalisée est en section F.</t>
  </si>
  <si>
    <t xml:space="preserve">▌  ⚠️  IMPORTANT — Outil de pré-diagnostic indicatif</t>
  </si>
  <si>
    <t xml:space="preserve">     Ce simulateur ne remplace pas un audit GTB terrain réglementairement opposable.</t>
  </si>
  <si>
    <t xml:space="preserve">     Pour un diagnostic complet, contactez Smart Tech Engineering.</t>
  </si>
  <si>
    <t xml:space="preserve">▌  📞  CONTACT</t>
  </si>
  <si>
    <t xml:space="preserve">     Yacine Ben Youssef — Smart Tech Engineering</t>
  </si>
  <si>
    <t xml:space="preserve">     Tél : 09 72 22 65 45   |   Email : hello@smt-en.com</t>
  </si>
  <si>
    <t xml:space="preserve">     Site : www.smt-en.com   |   Adresse : 15 rue Saint Exupéry, 92700 Colombes</t>
  </si>
  <si>
    <t xml:space="preserve">     LinkedIn : linkedin.com/in/yacine-ben-youssef</t>
  </si>
  <si>
    <t xml:space="preserve">     Audit BACS | Bureau d'études GTB | AMO | Optimisation CVC | Commissioning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</si>
</sst>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\%"/>
    <numFmt numFmtId="167" formatCode="#,##0&quot; €/an&quot;"/>
    <numFmt numFmtId="168" formatCode="#,##0&quot; €&quot;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00B4D8"/>
      <name val="Arial"/>
      <family val="0"/>
      <charset val="1"/>
    </font>
    <font>
      <i val="true"/>
      <sz val="9"/>
      <color rgb="FFB0C4DE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64748B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1"/>
      <color rgb="FF0F172A"/>
      <name val="Arial"/>
      <family val="0"/>
      <charset val="1"/>
    </font>
    <font>
      <b val="true"/>
      <sz val="14"/>
      <color rgb="FF1E3A5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2"/>
      <color rgb="FF1E3A5F"/>
      <name val="Arial"/>
      <family val="0"/>
      <charset val="1"/>
    </font>
    <font>
      <b val="true"/>
      <sz val="15"/>
      <name val="Arial"/>
      <family val="0"/>
      <charset val="1"/>
    </font>
    <font>
      <b val="true"/>
      <sz val="14"/>
      <color rgb="FFFF4444"/>
      <name val="Arial"/>
      <family val="0"/>
      <charset val="1"/>
    </font>
    <font>
      <b val="true"/>
      <sz val="13"/>
      <color rgb="FF00A86B"/>
      <name val="Arial"/>
      <family val="0"/>
      <charset val="1"/>
    </font>
    <font>
      <i val="true"/>
      <sz val="9"/>
      <color rgb="FFFF8C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E3A5F"/>
      <name val="Arial"/>
      <family val="0"/>
      <charset val="1"/>
    </font>
    <font>
      <sz val="9"/>
      <color rgb="FFB0C4DE"/>
      <name val="Arial"/>
      <family val="0"/>
      <charset val="1"/>
    </font>
    <font>
      <b val="true"/>
      <sz val="9"/>
      <color rgb="FF00B4D8"/>
      <name val="Arial"/>
      <family val="0"/>
      <charset val="1"/>
    </font>
    <font>
      <sz val="8"/>
      <color rgb="FF64748B"/>
      <name val="Arial"/>
      <family val="0"/>
      <charset val="1"/>
    </font>
    <font>
      <sz val="11"/>
      <name val="Cambria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sz val="9"/>
      <color rgb="FF0F172A"/>
      <name val="Arial"/>
      <family val="0"/>
      <charset val="1"/>
    </font>
    <font>
      <i val="true"/>
      <sz val="9"/>
      <color rgb="FF00B4D8"/>
      <name val="Arial"/>
      <family val="0"/>
      <charset val="1"/>
    </font>
    <font>
      <b val="true"/>
      <sz val="10"/>
      <color rgb="FF1E3A5F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A2744"/>
        <bgColor rgb="FF0F172A"/>
      </patternFill>
    </fill>
    <fill>
      <patternFill patternType="solid">
        <fgColor rgb="FF1E3A5F"/>
        <bgColor rgb="FF1A2744"/>
      </patternFill>
    </fill>
    <fill>
      <patternFill patternType="solid">
        <fgColor rgb="FFFFFFFF"/>
        <bgColor rgb="FFF5F7FA"/>
      </patternFill>
    </fill>
    <fill>
      <patternFill patternType="solid">
        <fgColor rgb="FFF5F7FA"/>
        <bgColor rgb="FFEAF4FB"/>
      </patternFill>
    </fill>
    <fill>
      <patternFill patternType="solid">
        <fgColor rgb="FFEAF4FB"/>
        <bgColor rgb="FFE8F8EE"/>
      </patternFill>
    </fill>
    <fill>
      <patternFill patternType="solid">
        <fgColor rgb="FFFFF5E6"/>
        <bgColor rgb="FFF5F7FA"/>
      </patternFill>
    </fill>
    <fill>
      <patternFill patternType="solid">
        <fgColor rgb="FF00A86B"/>
        <bgColor rgb="FF008080"/>
      </patternFill>
    </fill>
    <fill>
      <patternFill patternType="solid">
        <fgColor rgb="FFE8F8EE"/>
        <bgColor rgb="FFEAF4FB"/>
      </patternFill>
    </fill>
    <fill>
      <patternFill patternType="solid">
        <fgColor rgb="FFE63946"/>
        <bgColor rgb="FFFF4444"/>
      </patternFill>
    </fill>
    <fill>
      <patternFill patternType="solid">
        <fgColor rgb="FFF4A261"/>
        <bgColor rgb="FFFF99CC"/>
      </patternFill>
    </fill>
    <fill>
      <patternFill patternType="solid">
        <fgColor rgb="FF7CC96F"/>
        <bgColor rgb="FF969696"/>
      </patternFill>
    </fill>
    <fill>
      <patternFill patternType="solid">
        <fgColor rgb="FF2DC653"/>
        <bgColor rgb="FF00A86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00B4D8"/>
      </left>
      <right style="thin">
        <color rgb="FF00B4D8"/>
      </right>
      <top style="thin">
        <color rgb="FF00B4D8"/>
      </top>
      <bottom style="thin">
        <color rgb="FF00B4D8"/>
      </bottom>
      <diagonal/>
    </border>
    <border diagonalUp="false" diagonalDown="false">
      <left style="medium">
        <color rgb="FF00B4D8"/>
      </left>
      <right style="medium">
        <color rgb="FF00B4D8"/>
      </right>
      <top style="medium">
        <color rgb="FF00B4D8"/>
      </top>
      <bottom style="medium">
        <color rgb="FF00B4D8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9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  <sz val="15"/>
      </font>
      <fill>
        <patternFill>
          <bgColor rgb="FF2DC653"/>
        </patternFill>
      </fill>
    </dxf>
    <dxf>
      <font>
        <name val="Arial"/>
        <charset val="1"/>
        <family val="0"/>
        <b val="1"/>
        <color rgb="FF0F172A"/>
        <sz val="15"/>
      </font>
      <fill>
        <patternFill>
          <bgColor rgb="FF7CC96F"/>
        </patternFill>
      </fill>
    </dxf>
    <dxf>
      <font>
        <name val="Arial"/>
        <charset val="1"/>
        <family val="0"/>
        <b val="1"/>
        <color rgb="FFFFFFFF"/>
        <sz val="15"/>
      </font>
      <fill>
        <patternFill>
          <bgColor rgb="FFF4A261"/>
        </patternFill>
      </fill>
    </dxf>
    <dxf>
      <font>
        <name val="Arial"/>
        <charset val="1"/>
        <family val="0"/>
        <b val="1"/>
        <color rgb="FFFFFFFF"/>
        <sz val="15"/>
      </font>
      <fill>
        <patternFill>
          <bgColor rgb="FFE6394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C4DE"/>
      <rgbColor rgb="FF808080"/>
      <rgbColor rgb="FF9999FF"/>
      <rgbColor rgb="FFE63946"/>
      <rgbColor rgb="FFFFF5E6"/>
      <rgbColor rgb="FFE8F8EE"/>
      <rgbColor rgb="FF660066"/>
      <rgbColor rgb="FFF4A261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4D8"/>
      <rgbColor rgb="FFEAF4FB"/>
      <rgbColor rgb="FFF5F7FA"/>
      <rgbColor rgb="FFFFFF99"/>
      <rgbColor rgb="FF99CCFF"/>
      <rgbColor rgb="FFFF99CC"/>
      <rgbColor rgb="FFCC99FF"/>
      <rgbColor rgb="FFFFCC99"/>
      <rgbColor rgb="FF3366FF"/>
      <rgbColor rgb="FF2DC653"/>
      <rgbColor rgb="FF7CC96F"/>
      <rgbColor rgb="FFFFCC00"/>
      <rgbColor rgb="FFFF8C00"/>
      <rgbColor rgb="FFFF4444"/>
      <rgbColor rgb="FF64748B"/>
      <rgbColor rgb="FF969696"/>
      <rgbColor rgb="FF1E3A5F"/>
      <rgbColor rgb="FF00A86B"/>
      <rgbColor rgb="FF0F172A"/>
      <rgbColor rgb="FF333300"/>
      <rgbColor rgb="FF993300"/>
      <rgbColor rgb="FF993366"/>
      <rgbColor rgb="FF333399"/>
      <rgbColor rgb="FF1A27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2"/>
    <col collapsed="false" customWidth="true" hidden="false" outlineLevel="0" max="3" min="3" style="1" width="20"/>
    <col collapsed="false" customWidth="true" hidden="false" outlineLevel="0" max="4" min="4" style="1" width="28"/>
    <col collapsed="false" customWidth="true" hidden="false" outlineLevel="0" max="5" min="5" style="1" width="3"/>
  </cols>
  <sheetData>
    <row r="1" customFormat="false" ht="6" hidden="false" customHeight="true" outlineLevel="0" collapsed="false"/>
    <row r="2" customFormat="false" ht="42" hidden="false" customHeight="true" outlineLevel="0" collapsed="false">
      <c r="A2" s="2"/>
      <c r="B2" s="3" t="s">
        <v>0</v>
      </c>
      <c r="C2" s="2"/>
      <c r="D2" s="4" t="s">
        <v>1</v>
      </c>
      <c r="E2" s="2"/>
    </row>
    <row r="3" customFormat="false" ht="19.5" hidden="false" customHeight="true" outlineLevel="0" collapsed="false">
      <c r="A3" s="5"/>
      <c r="B3" s="6" t="s">
        <v>2</v>
      </c>
      <c r="C3" s="6"/>
      <c r="D3" s="6"/>
      <c r="E3" s="5"/>
    </row>
    <row r="4" customFormat="false" ht="7.5" hidden="false" customHeight="true" outlineLevel="0" collapsed="false"/>
    <row r="5" customFormat="false" ht="25.5" hidden="false" customHeight="true" outlineLevel="0" collapsed="false">
      <c r="A5" s="5"/>
      <c r="B5" s="7" t="s">
        <v>3</v>
      </c>
      <c r="C5" s="5"/>
      <c r="D5" s="5"/>
      <c r="E5" s="5"/>
    </row>
    <row r="6" customFormat="false" ht="24" hidden="false" customHeight="true" outlineLevel="0" collapsed="false">
      <c r="A6" s="8"/>
      <c r="B6" s="9" t="s">
        <v>4</v>
      </c>
      <c r="C6" s="10" t="s">
        <v>5</v>
      </c>
      <c r="D6" s="11"/>
      <c r="E6" s="8"/>
    </row>
    <row r="7" customFormat="false" ht="24" hidden="false" customHeight="true" outlineLevel="0" collapsed="false">
      <c r="A7" s="12"/>
      <c r="B7" s="13" t="s">
        <v>6</v>
      </c>
      <c r="C7" s="14" t="s">
        <v>7</v>
      </c>
      <c r="D7" s="15"/>
      <c r="E7" s="12"/>
    </row>
    <row r="8" customFormat="false" ht="24" hidden="false" customHeight="true" outlineLevel="0" collapsed="false">
      <c r="A8" s="8"/>
      <c r="B8" s="9" t="s">
        <v>8</v>
      </c>
      <c r="C8" s="10" t="n">
        <v>2500</v>
      </c>
      <c r="D8" s="11" t="s">
        <v>9</v>
      </c>
      <c r="E8" s="8"/>
    </row>
    <row r="9" customFormat="false" ht="24" hidden="false" customHeight="true" outlineLevel="0" collapsed="false">
      <c r="A9" s="12"/>
      <c r="B9" s="13" t="s">
        <v>10</v>
      </c>
      <c r="C9" s="14" t="n">
        <v>1998</v>
      </c>
      <c r="D9" s="15"/>
      <c r="E9" s="12"/>
    </row>
    <row r="10" customFormat="false" ht="24" hidden="false" customHeight="true" outlineLevel="0" collapsed="false">
      <c r="A10" s="8"/>
      <c r="B10" s="9" t="s">
        <v>11</v>
      </c>
      <c r="C10" s="10" t="s">
        <v>12</v>
      </c>
      <c r="D10" s="11" t="s">
        <v>13</v>
      </c>
      <c r="E10" s="8"/>
    </row>
    <row r="11" customFormat="false" ht="24" hidden="false" customHeight="true" outlineLevel="0" collapsed="false">
      <c r="A11" s="12"/>
      <c r="B11" s="13" t="s">
        <v>14</v>
      </c>
      <c r="C11" s="14" t="n">
        <v>180</v>
      </c>
      <c r="D11" s="15" t="s">
        <v>15</v>
      </c>
      <c r="E11" s="12"/>
    </row>
    <row r="12" customFormat="false" ht="24" hidden="false" customHeight="true" outlineLevel="0" collapsed="false">
      <c r="A12" s="8"/>
      <c r="B12" s="9" t="s">
        <v>16</v>
      </c>
      <c r="C12" s="10" t="n">
        <v>8</v>
      </c>
      <c r="D12" s="11" t="s">
        <v>17</v>
      </c>
      <c r="E12" s="8"/>
    </row>
    <row r="13" customFormat="false" ht="7.5" hidden="false" customHeight="true" outlineLevel="0" collapsed="false"/>
    <row r="14" customFormat="false" ht="25.5" hidden="false" customHeight="true" outlineLevel="0" collapsed="false">
      <c r="A14" s="5"/>
      <c r="B14" s="7" t="s">
        <v>18</v>
      </c>
      <c r="C14" s="5"/>
      <c r="D14" s="5"/>
      <c r="E14" s="5"/>
    </row>
    <row r="15" customFormat="false" ht="24" hidden="false" customHeight="true" outlineLevel="0" collapsed="false">
      <c r="A15" s="12"/>
      <c r="B15" s="13" t="s">
        <v>19</v>
      </c>
      <c r="C15" s="14" t="s">
        <v>20</v>
      </c>
      <c r="D15" s="16" t="s">
        <v>21</v>
      </c>
      <c r="E15" s="12"/>
    </row>
    <row r="16" customFormat="false" ht="24" hidden="false" customHeight="true" outlineLevel="0" collapsed="false">
      <c r="A16" s="8"/>
      <c r="B16" s="9" t="s">
        <v>22</v>
      </c>
      <c r="C16" s="10" t="s">
        <v>20</v>
      </c>
      <c r="D16" s="17" t="s">
        <v>23</v>
      </c>
      <c r="E16" s="8"/>
    </row>
    <row r="17" customFormat="false" ht="24" hidden="false" customHeight="true" outlineLevel="0" collapsed="false">
      <c r="A17" s="12"/>
      <c r="B17" s="13" t="s">
        <v>24</v>
      </c>
      <c r="C17" s="14" t="s">
        <v>20</v>
      </c>
      <c r="D17" s="16" t="s">
        <v>25</v>
      </c>
      <c r="E17" s="12"/>
    </row>
    <row r="18" customFormat="false" ht="24" hidden="false" customHeight="true" outlineLevel="0" collapsed="false">
      <c r="A18" s="8"/>
      <c r="B18" s="9" t="s">
        <v>26</v>
      </c>
      <c r="C18" s="10" t="s">
        <v>20</v>
      </c>
      <c r="D18" s="17" t="s">
        <v>27</v>
      </c>
      <c r="E18" s="8"/>
    </row>
    <row r="19" customFormat="false" ht="24" hidden="false" customHeight="true" outlineLevel="0" collapsed="false">
      <c r="A19" s="12"/>
      <c r="B19" s="13" t="s">
        <v>28</v>
      </c>
      <c r="C19" s="14" t="s">
        <v>20</v>
      </c>
      <c r="D19" s="16" t="s">
        <v>29</v>
      </c>
      <c r="E19" s="12"/>
    </row>
    <row r="20" customFormat="false" ht="24" hidden="false" customHeight="true" outlineLevel="0" collapsed="false">
      <c r="A20" s="8"/>
      <c r="B20" s="9" t="s">
        <v>30</v>
      </c>
      <c r="C20" s="10" t="s">
        <v>20</v>
      </c>
      <c r="D20" s="17" t="s">
        <v>31</v>
      </c>
      <c r="E20" s="8"/>
    </row>
    <row r="21" customFormat="false" ht="24" hidden="false" customHeight="true" outlineLevel="0" collapsed="false">
      <c r="A21" s="12"/>
      <c r="B21" s="13" t="s">
        <v>32</v>
      </c>
      <c r="C21" s="14" t="s">
        <v>20</v>
      </c>
      <c r="D21" s="16" t="s">
        <v>33</v>
      </c>
      <c r="E21" s="12"/>
    </row>
    <row r="22" customFormat="false" ht="24" hidden="false" customHeight="true" outlineLevel="0" collapsed="false">
      <c r="A22" s="8"/>
      <c r="B22" s="9" t="s">
        <v>34</v>
      </c>
      <c r="C22" s="10" t="s">
        <v>20</v>
      </c>
      <c r="D22" s="17" t="s">
        <v>35</v>
      </c>
      <c r="E22" s="8"/>
    </row>
    <row r="23" customFormat="false" ht="24" hidden="false" customHeight="true" outlineLevel="0" collapsed="false">
      <c r="A23" s="12"/>
      <c r="B23" s="13" t="s">
        <v>36</v>
      </c>
      <c r="C23" s="14" t="s">
        <v>20</v>
      </c>
      <c r="D23" s="16" t="s">
        <v>37</v>
      </c>
      <c r="E23" s="12"/>
    </row>
    <row r="24" customFormat="false" ht="24" hidden="false" customHeight="true" outlineLevel="0" collapsed="false">
      <c r="A24" s="8"/>
      <c r="B24" s="9" t="s">
        <v>38</v>
      </c>
      <c r="C24" s="10" t="s">
        <v>20</v>
      </c>
      <c r="D24" s="17" t="s">
        <v>39</v>
      </c>
      <c r="E24" s="8"/>
    </row>
    <row r="25" customFormat="false" ht="24" hidden="false" customHeight="true" outlineLevel="0" collapsed="false">
      <c r="A25" s="12"/>
      <c r="B25" s="13" t="s">
        <v>40</v>
      </c>
      <c r="C25" s="14" t="s">
        <v>20</v>
      </c>
      <c r="D25" s="16" t="s">
        <v>41</v>
      </c>
      <c r="E25" s="12"/>
    </row>
    <row r="26" customFormat="false" ht="24" hidden="false" customHeight="true" outlineLevel="0" collapsed="false">
      <c r="A26" s="8"/>
      <c r="B26" s="9" t="s">
        <v>42</v>
      </c>
      <c r="C26" s="10" t="s">
        <v>20</v>
      </c>
      <c r="D26" s="17" t="s">
        <v>43</v>
      </c>
      <c r="E26" s="8"/>
    </row>
    <row r="27" customFormat="false" ht="7.5" hidden="false" customHeight="true" outlineLevel="0" collapsed="false"/>
    <row r="28" customFormat="false" ht="25.5" hidden="false" customHeight="true" outlineLevel="0" collapsed="false">
      <c r="A28" s="5"/>
      <c r="B28" s="7" t="s">
        <v>44</v>
      </c>
      <c r="C28" s="5"/>
      <c r="D28" s="5"/>
      <c r="E28" s="5"/>
    </row>
    <row r="29" customFormat="false" ht="24" hidden="false" customHeight="true" outlineLevel="0" collapsed="false">
      <c r="A29" s="12"/>
      <c r="B29" s="13" t="s">
        <v>45</v>
      </c>
      <c r="C29" s="14" t="n">
        <v>2010</v>
      </c>
      <c r="D29" s="15" t="s">
        <v>46</v>
      </c>
      <c r="E29" s="12"/>
    </row>
    <row r="30" customFormat="false" ht="24" hidden="false" customHeight="true" outlineLevel="0" collapsed="false">
      <c r="A30" s="8"/>
      <c r="B30" s="9" t="s">
        <v>47</v>
      </c>
      <c r="C30" s="10" t="n">
        <v>45</v>
      </c>
      <c r="D30" s="11" t="s">
        <v>48</v>
      </c>
      <c r="E30" s="8"/>
    </row>
    <row r="31" customFormat="false" ht="24" hidden="false" customHeight="true" outlineLevel="0" collapsed="false">
      <c r="A31" s="12"/>
      <c r="B31" s="13" t="s">
        <v>49</v>
      </c>
      <c r="C31" s="14" t="n">
        <v>60</v>
      </c>
      <c r="D31" s="15" t="s">
        <v>50</v>
      </c>
      <c r="E31" s="12"/>
    </row>
    <row r="32" customFormat="false" ht="24" hidden="false" customHeight="true" outlineLevel="0" collapsed="false">
      <c r="A32" s="8"/>
      <c r="B32" s="9" t="s">
        <v>51</v>
      </c>
      <c r="C32" s="10" t="s">
        <v>52</v>
      </c>
      <c r="D32" s="11" t="s">
        <v>53</v>
      </c>
      <c r="E32" s="8"/>
    </row>
    <row r="33" customFormat="false" ht="24" hidden="false" customHeight="true" outlineLevel="0" collapsed="false">
      <c r="A33" s="12"/>
      <c r="B33" s="13" t="s">
        <v>54</v>
      </c>
      <c r="C33" s="14" t="n">
        <v>2019</v>
      </c>
      <c r="D33" s="15" t="s">
        <v>55</v>
      </c>
      <c r="E33" s="12"/>
    </row>
    <row r="34" customFormat="false" ht="7.5" hidden="false" customHeight="true" outlineLevel="0" collapsed="false"/>
    <row r="35" customFormat="false" ht="25.5" hidden="false" customHeight="true" outlineLevel="0" collapsed="false">
      <c r="A35" s="5"/>
      <c r="B35" s="7" t="s">
        <v>56</v>
      </c>
      <c r="C35" s="5"/>
      <c r="D35" s="5"/>
      <c r="E35" s="5"/>
    </row>
    <row r="36" customFormat="false" ht="7.5" hidden="false" customHeight="true" outlineLevel="0" collapsed="false"/>
    <row r="37" customFormat="false" ht="27.75" hidden="false" customHeight="true" outlineLevel="0" collapsed="false">
      <c r="A37" s="18"/>
      <c r="B37" s="19" t="s">
        <v>57</v>
      </c>
      <c r="C37" s="20" t="n">
        <f aca="false">COUNTIF(C15:C26,"OUI")</f>
        <v>0</v>
      </c>
      <c r="D37" s="18"/>
      <c r="E37" s="18"/>
    </row>
    <row r="38" customFormat="false" ht="24" hidden="false" customHeight="true" outlineLevel="0" collapsed="false">
      <c r="A38" s="8"/>
      <c r="B38" s="9" t="s">
        <v>58</v>
      </c>
      <c r="C38" s="21" t="n">
        <f aca="false">C31</f>
        <v>60</v>
      </c>
      <c r="D38" s="8"/>
      <c r="E38" s="8"/>
    </row>
    <row r="39" customFormat="false" ht="7.5" hidden="false" customHeight="true" outlineLevel="0" collapsed="false"/>
    <row r="40" customFormat="false" ht="51.75" hidden="false" customHeight="true" outlineLevel="0" collapsed="false">
      <c r="A40" s="18"/>
      <c r="B40" s="22" t="s">
        <v>59</v>
      </c>
      <c r="C40" s="23" t="str">
        <f aca="false">IF(AND(C37&gt;=10,C38&gt;70),"CLASSE A — Haute performance",IF(AND(C37&gt;=7,C38&gt;=40),"CLASSE B — Performance avancée",IF(AND(C37&gt;=4,C38&gt;=20),"CLASSE C — Standard","CLASSE D — Non conforme")))</f>
        <v>CLASSE D — Non conforme</v>
      </c>
      <c r="D40" s="23"/>
      <c r="E40" s="18"/>
    </row>
    <row r="42" customFormat="false" ht="7.5" hidden="false" customHeight="true" outlineLevel="0" collapsed="false"/>
    <row r="43" customFormat="false" ht="25.5" hidden="false" customHeight="true" outlineLevel="0" collapsed="false">
      <c r="B43" s="7" t="s">
        <v>60</v>
      </c>
      <c r="C43" s="5"/>
      <c r="D43" s="5"/>
    </row>
    <row r="44" customFormat="false" ht="7.5" hidden="false" customHeight="true" outlineLevel="0" collapsed="false"/>
    <row r="45" customFormat="false" ht="30" hidden="false" customHeight="true" outlineLevel="0" collapsed="false">
      <c r="B45" s="19" t="s">
        <v>61</v>
      </c>
      <c r="C45" s="24" t="n">
        <f aca="false">IF(AND(C37&gt;=10,C38&gt;70),0,IF(AND(C37&gt;=7,C38&gt;=40),ROUND(C8*1*(C11/150),0),IF(AND(C37&gt;=4,C38&gt;=20),ROUND(C8*4*(C11/150),0),ROUND(C8*8*(C11/150),0))))</f>
        <v>24000</v>
      </c>
      <c r="D45" s="25" t="s">
        <v>62</v>
      </c>
    </row>
    <row r="46" customFormat="false" ht="30" hidden="false" customHeight="true" outlineLevel="0" collapsed="false">
      <c r="B46" s="9" t="s">
        <v>63</v>
      </c>
      <c r="C46" s="26" t="n">
        <f aca="false">IF(AND(C37&gt;=7,C38&gt;=40),"Déjà conforme",MIN(IF(AND(C37&gt;=4,C38&gt;=20),ROUND(C8*4*(C11/150)*0.25,0),ROUND(C8*8*(C11/150)*0.25,0)),20000))</f>
        <v>6000</v>
      </c>
      <c r="D46" s="11" t="s">
        <v>64</v>
      </c>
    </row>
    <row r="47" customFormat="false" ht="30" hidden="false" customHeight="true" outlineLevel="0" collapsed="false">
      <c r="B47" s="27" t="s">
        <v>65</v>
      </c>
      <c r="C47" s="28" t="n">
        <f aca="false">IF(AND(C37&gt;=7,C38&gt;=40),"—",C8*12)</f>
        <v>30000</v>
      </c>
      <c r="D47" s="25" t="s">
        <v>66</v>
      </c>
    </row>
    <row r="48" customFormat="false" ht="4.5" hidden="false" customHeight="true" outlineLevel="0" collapsed="false"/>
    <row r="49" customFormat="false" ht="39.75" hidden="false" customHeight="true" outlineLevel="0" collapsed="false">
      <c r="B49" s="29" t="s">
        <v>67</v>
      </c>
      <c r="C49" s="29"/>
      <c r="D49" s="29"/>
    </row>
    <row r="50" customFormat="false" ht="7.5" hidden="false" customHeight="true" outlineLevel="0" collapsed="false"/>
    <row r="51" customFormat="false" ht="25.5" hidden="false" customHeight="true" outlineLevel="0" collapsed="false">
      <c r="B51" s="7" t="s">
        <v>68</v>
      </c>
      <c r="C51" s="5"/>
      <c r="D51" s="5"/>
    </row>
    <row r="52" customFormat="false" ht="64.5" hidden="false" customHeight="true" outlineLevel="0" collapsed="false">
      <c r="B52" s="30" t="str">
        <f aca="false">IF(AND(C37&gt;=10,C38&gt;70),"✅ Votre bâtiment est en avance sur la réglementation BACS. Maintenez le commissioning annuel et valorisez vos CEE.",IF(AND(C37&gt;=7,C38&gt;=40),"⚠️ Bonne base GTB — votre bâtiment est conforme BACS 2030. Il manque quelques fonctions pour atteindre la Classe A. Un plan d'action ciblé suffit.",IF(AND(C37&gt;=4,C38&gt;=20),IF(C11&gt;290,"🔶 Classe C — conformité BACS à risque. Attention : votre puissance CVC dépasse 290 kW — la mise en conformité Classe B était requise au 1er janvier 2025. Vous êtes hors délai. Contactez un BET GTB immédiatement.",IF(C11&gt;=70,"🔶 Classe C — conformité BACS à risque. Votre puissance CVC entre 70 et 290 kW vous donne jusqu'au 1er janvier 2027. Des investissements ciblés permettent d'atteindre la Classe B en 12-18 mois.","🔶 Classe C — performance GTB standard. Votre puissance CVC est inférieure à 70 kW : vous n'êtes pas soumis à l'obligation BACS réglementaire. Cependant, une mise à niveau GTB reste un levier d'économies énergétiques significatif.")),IF(C11&gt;290,"🚨 CLASSE D — Non conforme. ALERTE : votre puissance CVC dépasse 290 kW. La mise en conformité Classe B était obligatoire au 1er janvier 2025. Vous êtes déjà en retard réglementaire. Audit GTB urgent requis — contactez Smart Tech Engineering.",IF(C11&gt;=70,"🚨 CLASSE D — Non conforme. Votre puissance CVC (70-290 kW) impose une mise en conformité Classe B avant le 1er janvier 2027. Audit complet, plan de mise à niveau et accompagnement BET GTB recommandés sans délai.","🚨 CLASSE D — Performance GTB très insuffisante. Votre puissance CVC est inférieure à 70 kW : le Décret BACS ne vous impose pas d'obligation réglementaire. Néanmoins, votre installation présente un potentiel d'économies majeur. Un audit GTB est fortement recommandé.")))))</f>
        <v>🚨 CLASSE D — Non conforme. Votre puissance CVC (70-290 kW) impose une mise en conformité Classe B avant le 1er janvier 2027. Audit complet, plan de mise à niveau et accompagnement BET GTB recommandés sans délai.</v>
      </c>
      <c r="C52" s="30"/>
      <c r="D52" s="30"/>
    </row>
    <row r="53" customFormat="false" ht="7.5" hidden="false" customHeight="true" outlineLevel="0" collapsed="false"/>
    <row r="54" customFormat="false" ht="25.5" hidden="false" customHeight="true" outlineLevel="0" collapsed="false">
      <c r="B54" s="31" t="s">
        <v>69</v>
      </c>
      <c r="C54" s="32"/>
      <c r="D54" s="32"/>
    </row>
    <row r="55" customFormat="false" ht="90" hidden="false" customHeight="true" outlineLevel="0" collapsed="false">
      <c r="B55" s="33" t="s">
        <v>70</v>
      </c>
      <c r="C55" s="33"/>
      <c r="D55" s="33"/>
    </row>
    <row r="56" customFormat="false" ht="7.5" hidden="false" customHeight="true" outlineLevel="0" collapsed="false"/>
    <row r="57" customFormat="false" ht="19.5" hidden="false" customHeight="true" outlineLevel="0" collapsed="false">
      <c r="A57" s="5"/>
      <c r="B57" s="34" t="s">
        <v>71</v>
      </c>
      <c r="C57" s="5"/>
      <c r="D57" s="5"/>
      <c r="E57" s="5"/>
    </row>
    <row r="58" customFormat="false" ht="31.5" hidden="false" customHeight="true" outlineLevel="0" collapsed="false">
      <c r="A58" s="18"/>
      <c r="B58" s="35" t="s">
        <v>72</v>
      </c>
      <c r="C58" s="35"/>
      <c r="D58" s="35"/>
      <c r="E58" s="18"/>
    </row>
    <row r="59" customFormat="false" ht="15.75" hidden="false" customHeight="true" outlineLevel="0" collapsed="false">
      <c r="B59" s="36" t="s">
        <v>73</v>
      </c>
      <c r="C59" s="36"/>
      <c r="D59" s="36"/>
    </row>
    <row r="60" customFormat="false" ht="0.75" hidden="false" customHeight="true" outlineLevel="0" collapsed="false">
      <c r="B60" s="37"/>
      <c r="C60" s="37"/>
      <c r="D60" s="37"/>
    </row>
    <row r="61" customFormat="false" ht="0.75" hidden="false" customHeight="true" outlineLevel="0" collapsed="false">
      <c r="A61" s="5"/>
      <c r="B61" s="38"/>
      <c r="C61" s="37"/>
      <c r="D61" s="37"/>
      <c r="E61" s="5"/>
    </row>
    <row r="62" customFormat="false" ht="0.75" hidden="false" customHeight="true" outlineLevel="0" collapsed="false">
      <c r="A62" s="2"/>
      <c r="B62" s="38"/>
      <c r="C62" s="37"/>
      <c r="D62" s="37"/>
      <c r="E62" s="2"/>
    </row>
    <row r="63" customFormat="false" ht="0.75" hidden="false" customHeight="true" outlineLevel="0" collapsed="false">
      <c r="A63" s="2"/>
      <c r="B63" s="38"/>
      <c r="C63" s="37"/>
      <c r="D63" s="37"/>
      <c r="E63" s="2"/>
    </row>
    <row r="64" customFormat="false" ht="0.75" hidden="false" customHeight="true" outlineLevel="0" collapsed="false">
      <c r="B64" s="37"/>
      <c r="C64" s="37"/>
      <c r="D64" s="37"/>
    </row>
    <row r="65" customFormat="false" ht="0.75" hidden="false" customHeight="true" outlineLevel="0" collapsed="false">
      <c r="B65" s="37"/>
      <c r="C65" s="37"/>
      <c r="D65" s="37"/>
    </row>
    <row r="66" customFormat="false" ht="0.75" hidden="false" customHeight="true" outlineLevel="0" collapsed="false">
      <c r="B66" s="37"/>
      <c r="C66" s="37"/>
      <c r="D66" s="37"/>
    </row>
    <row r="67" customFormat="false" ht="0.75" hidden="false" customHeight="true" outlineLevel="0" collapsed="false">
      <c r="B67" s="37"/>
      <c r="C67" s="37"/>
      <c r="D67" s="37"/>
    </row>
  </sheetData>
  <sheetProtection sheet="true"/>
  <mergeCells count="7">
    <mergeCell ref="B3:D3"/>
    <mergeCell ref="C40:D40"/>
    <mergeCell ref="B49:D49"/>
    <mergeCell ref="B52:D52"/>
    <mergeCell ref="B55:D55"/>
    <mergeCell ref="B58:D58"/>
    <mergeCell ref="B59:D59"/>
  </mergeCells>
  <conditionalFormatting sqref="C40">
    <cfRule type="expression" priority="2" aboveAverage="0" equalAverage="0" bottom="0" percent="0" rank="0" text="" dxfId="0">
      <formula>LEFT(C40,7)="CLASSE A"</formula>
    </cfRule>
    <cfRule type="expression" priority="3" aboveAverage="0" equalAverage="0" bottom="0" percent="0" rank="0" text="" dxfId="1">
      <formula>LEFT(C40,7)="CLASSE B"</formula>
    </cfRule>
    <cfRule type="expression" priority="4" aboveAverage="0" equalAverage="0" bottom="0" percent="0" rank="0" text="" dxfId="2">
      <formula>LEFT(C40,7)="CLASSE C"</formula>
    </cfRule>
    <cfRule type="expression" priority="5" aboveAverage="0" equalAverage="0" bottom="0" percent="0" rank="0" text="" dxfId="3">
      <formula>LEFT(C40,7)="CLASSE D"</formula>
    </cfRule>
  </conditionalFormatting>
  <dataValidations count="2">
    <dataValidation allowBlank="false" error="Saisie invalide" errorStyle="stop" errorTitle="Erreur" operator="between" prompt="Sélectionnez OUI ou NON" promptTitle="Fonction GTB" showDropDown="false" showErrorMessage="true" showInputMessage="true" sqref="C15:C26" type="list">
      <formula1>"OUI,NON"</formula1>
      <formula2>0</formula2>
    </dataValidation>
    <dataValidation allowBlank="false" error="Sélectionnez un protocole ouvert conforme BACS" errorStyle="stop" errorTitle="Protocole non conforme" operator="between" prompt="Seuls BACnet, KNX et Modbus sont conformes BACS (ISO 52120-1). LON et protocoles propriétaires ne sont pas interopérables." promptTitle="Protocoles conformes BACS" showDropDown="false" showErrorMessage="true" showInputMessage="true" sqref="C32" type="list">
      <formula1>"BACnet,KNX,Modbus,BACnet + KNX,BACnet + Modbus,KNX + Modbus,BACnet + KNX + Modbus,Aucun protocole ouvert"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5"/>
    <col collapsed="false" customWidth="true" hidden="false" outlineLevel="0" max="6" min="3" style="1" width="14"/>
    <col collapsed="false" customWidth="true" hidden="false" outlineLevel="0" max="7" min="7" style="1" width="3"/>
  </cols>
  <sheetData>
    <row r="1" customFormat="false" ht="6" hidden="false" customHeight="true" outlineLevel="0" collapsed="false"/>
    <row r="2" customFormat="false" ht="37.5" hidden="false" customHeight="true" outlineLevel="0" collapsed="false">
      <c r="A2" s="2"/>
      <c r="B2" s="39" t="s">
        <v>74</v>
      </c>
      <c r="C2" s="39"/>
      <c r="D2" s="39"/>
      <c r="E2" s="39"/>
      <c r="F2" s="39"/>
      <c r="G2" s="2"/>
    </row>
    <row r="3" customFormat="false" ht="6" hidden="false" customHeight="true" outlineLevel="0" collapsed="false"/>
    <row r="4" customFormat="false" ht="27.75" hidden="false" customHeight="true" outlineLevel="0" collapsed="false">
      <c r="B4" s="40" t="s">
        <v>75</v>
      </c>
      <c r="C4" s="41" t="s">
        <v>76</v>
      </c>
      <c r="D4" s="42" t="s">
        <v>77</v>
      </c>
      <c r="E4" s="43" t="s">
        <v>78</v>
      </c>
      <c r="F4" s="44" t="s">
        <v>79</v>
      </c>
    </row>
    <row r="5" customFormat="false" ht="27.75" hidden="false" customHeight="true" outlineLevel="0" collapsed="false">
      <c r="A5" s="8"/>
      <c r="B5" s="45" t="s">
        <v>80</v>
      </c>
      <c r="C5" s="46" t="s">
        <v>81</v>
      </c>
      <c r="D5" s="46" t="s">
        <v>82</v>
      </c>
      <c r="E5" s="46" t="s">
        <v>83</v>
      </c>
      <c r="F5" s="46" t="s">
        <v>84</v>
      </c>
      <c r="G5" s="8"/>
    </row>
    <row r="6" customFormat="false" ht="27.75" hidden="false" customHeight="true" outlineLevel="0" collapsed="false">
      <c r="A6" s="12"/>
      <c r="B6" s="47" t="s">
        <v>85</v>
      </c>
      <c r="C6" s="48" t="s">
        <v>86</v>
      </c>
      <c r="D6" s="48" t="s">
        <v>87</v>
      </c>
      <c r="E6" s="48" t="s">
        <v>88</v>
      </c>
      <c r="F6" s="48" t="s">
        <v>89</v>
      </c>
      <c r="G6" s="12"/>
    </row>
    <row r="7" customFormat="false" ht="27.75" hidden="false" customHeight="true" outlineLevel="0" collapsed="false">
      <c r="A7" s="8"/>
      <c r="B7" s="45" t="s">
        <v>90</v>
      </c>
      <c r="C7" s="46" t="s">
        <v>91</v>
      </c>
      <c r="D7" s="46" t="s">
        <v>92</v>
      </c>
      <c r="E7" s="46" t="s">
        <v>93</v>
      </c>
      <c r="F7" s="46" t="s">
        <v>94</v>
      </c>
      <c r="G7" s="8"/>
    </row>
    <row r="8" customFormat="false" ht="27.75" hidden="false" customHeight="true" outlineLevel="0" collapsed="false">
      <c r="A8" s="12"/>
      <c r="B8" s="47" t="s">
        <v>95</v>
      </c>
      <c r="C8" s="48" t="s">
        <v>96</v>
      </c>
      <c r="D8" s="48" t="s">
        <v>97</v>
      </c>
      <c r="E8" s="48" t="s">
        <v>98</v>
      </c>
      <c r="F8" s="48" t="s">
        <v>99</v>
      </c>
      <c r="G8" s="12"/>
    </row>
    <row r="9" customFormat="false" ht="27.75" hidden="false" customHeight="true" outlineLevel="0" collapsed="false">
      <c r="A9" s="8"/>
      <c r="B9" s="45" t="s">
        <v>100</v>
      </c>
      <c r="C9" s="46" t="s">
        <v>101</v>
      </c>
      <c r="D9" s="46" t="s">
        <v>102</v>
      </c>
      <c r="E9" s="46" t="s">
        <v>103</v>
      </c>
      <c r="F9" s="46" t="s">
        <v>104</v>
      </c>
      <c r="G9" s="8"/>
    </row>
    <row r="10" customFormat="false" ht="27.75" hidden="false" customHeight="true" outlineLevel="0" collapsed="false">
      <c r="A10" s="12"/>
      <c r="B10" s="47" t="s">
        <v>105</v>
      </c>
      <c r="C10" s="48" t="s">
        <v>86</v>
      </c>
      <c r="D10" s="48" t="s">
        <v>106</v>
      </c>
      <c r="E10" s="48" t="s">
        <v>107</v>
      </c>
      <c r="F10" s="48" t="s">
        <v>108</v>
      </c>
      <c r="G10" s="12"/>
    </row>
    <row r="11" customFormat="false" ht="27.75" hidden="false" customHeight="true" outlineLevel="0" collapsed="false">
      <c r="A11" s="8"/>
      <c r="B11" s="45" t="s">
        <v>109</v>
      </c>
      <c r="C11" s="46" t="s">
        <v>110</v>
      </c>
      <c r="D11" s="46" t="s">
        <v>111</v>
      </c>
      <c r="E11" s="46" t="s">
        <v>112</v>
      </c>
      <c r="F11" s="46" t="s">
        <v>113</v>
      </c>
      <c r="G11" s="8"/>
    </row>
    <row r="12" customFormat="false" ht="27.75" hidden="false" customHeight="true" outlineLevel="0" collapsed="false">
      <c r="A12" s="12"/>
      <c r="B12" s="47" t="s">
        <v>114</v>
      </c>
      <c r="C12" s="48" t="s">
        <v>115</v>
      </c>
      <c r="D12" s="48" t="s">
        <v>116</v>
      </c>
      <c r="E12" s="48" t="s">
        <v>117</v>
      </c>
      <c r="F12" s="48" t="s">
        <v>118</v>
      </c>
      <c r="G12" s="12"/>
    </row>
    <row r="13" customFormat="false" ht="27.75" hidden="false" customHeight="true" outlineLevel="0" collapsed="false">
      <c r="A13" s="8"/>
      <c r="B13" s="45" t="s">
        <v>119</v>
      </c>
      <c r="C13" s="46" t="s">
        <v>120</v>
      </c>
      <c r="D13" s="46" t="s">
        <v>121</v>
      </c>
      <c r="E13" s="46" t="s">
        <v>122</v>
      </c>
      <c r="F13" s="46" t="s">
        <v>123</v>
      </c>
      <c r="G13" s="8"/>
    </row>
    <row r="15" customFormat="false" ht="7.5" hidden="false" customHeight="true" outlineLevel="0" collapsed="false"/>
    <row r="16" customFormat="false" ht="43.5" hidden="false" customHeight="true" outlineLevel="0" collapsed="false">
      <c r="A16" s="18"/>
      <c r="B16" s="49" t="s">
        <v>124</v>
      </c>
      <c r="C16" s="49"/>
      <c r="D16" s="49"/>
      <c r="E16" s="49"/>
      <c r="F16" s="49"/>
      <c r="G16" s="18"/>
    </row>
    <row r="17" customFormat="false" ht="7.5" hidden="false" customHeight="true" outlineLevel="0" collapsed="false"/>
    <row r="18" customFormat="false" ht="30" hidden="false" customHeight="true" outlineLevel="0" collapsed="false">
      <c r="A18" s="2"/>
      <c r="B18" s="35" t="s">
        <v>125</v>
      </c>
      <c r="C18" s="35"/>
      <c r="D18" s="35"/>
      <c r="E18" s="35"/>
      <c r="F18" s="35"/>
      <c r="G18" s="2"/>
    </row>
  </sheetData>
  <mergeCells count="3">
    <mergeCell ref="B2:F2"/>
    <mergeCell ref="B16:F16"/>
    <mergeCell ref="B18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70"/>
    <col collapsed="false" customWidth="true" hidden="false" outlineLevel="0" max="3" min="3" style="1" width="3"/>
  </cols>
  <sheetData>
    <row r="1" customFormat="false" ht="6" hidden="false" customHeight="true" outlineLevel="0" collapsed="false"/>
    <row r="2" customFormat="false" ht="39.75" hidden="false" customHeight="true" outlineLevel="0" collapsed="false">
      <c r="A2" s="2"/>
      <c r="B2" s="50" t="s">
        <v>126</v>
      </c>
      <c r="C2" s="2"/>
    </row>
    <row r="3" customFormat="false" ht="18" hidden="false" customHeight="true" outlineLevel="0" collapsed="false">
      <c r="A3" s="5"/>
      <c r="B3" s="51" t="s">
        <v>127</v>
      </c>
      <c r="C3" s="5"/>
    </row>
    <row r="4" customFormat="false" ht="7.5" hidden="false" customHeight="true" outlineLevel="0" collapsed="false">
      <c r="A4" s="8"/>
      <c r="B4" s="8"/>
      <c r="C4" s="8"/>
    </row>
    <row r="5" customFormat="false" ht="21.75" hidden="false" customHeight="true" outlineLevel="0" collapsed="false">
      <c r="A5" s="12"/>
      <c r="B5" s="52" t="s">
        <v>128</v>
      </c>
      <c r="C5" s="12"/>
    </row>
    <row r="6" customFormat="false" ht="21.75" hidden="false" customHeight="true" outlineLevel="0" collapsed="false">
      <c r="A6" s="8"/>
      <c r="B6" s="9" t="s">
        <v>129</v>
      </c>
      <c r="C6" s="8"/>
    </row>
    <row r="7" customFormat="false" ht="7.5" hidden="false" customHeight="true" outlineLevel="0" collapsed="false">
      <c r="A7" s="12"/>
      <c r="B7" s="12"/>
      <c r="C7" s="12"/>
    </row>
    <row r="8" customFormat="false" ht="21.75" hidden="false" customHeight="true" outlineLevel="0" collapsed="false">
      <c r="A8" s="8"/>
      <c r="B8" s="53" t="s">
        <v>130</v>
      </c>
      <c r="C8" s="8"/>
    </row>
    <row r="9" customFormat="false" ht="21.75" hidden="false" customHeight="true" outlineLevel="0" collapsed="false">
      <c r="A9" s="12"/>
      <c r="B9" s="13" t="s">
        <v>131</v>
      </c>
      <c r="C9" s="12"/>
    </row>
    <row r="10" customFormat="false" ht="7.5" hidden="false" customHeight="true" outlineLevel="0" collapsed="false">
      <c r="A10" s="8"/>
      <c r="B10" s="8"/>
      <c r="C10" s="8"/>
    </row>
    <row r="11" customFormat="false" ht="21.75" hidden="false" customHeight="true" outlineLevel="0" collapsed="false">
      <c r="A11" s="12"/>
      <c r="B11" s="52" t="s">
        <v>132</v>
      </c>
      <c r="C11" s="12"/>
    </row>
    <row r="12" customFormat="false" ht="21.75" hidden="false" customHeight="true" outlineLevel="0" collapsed="false">
      <c r="A12" s="8"/>
      <c r="B12" s="9" t="s">
        <v>133</v>
      </c>
      <c r="C12" s="8"/>
    </row>
    <row r="13" customFormat="false" ht="7.5" hidden="false" customHeight="true" outlineLevel="0" collapsed="false">
      <c r="A13" s="12"/>
      <c r="B13" s="12"/>
      <c r="C13" s="12"/>
    </row>
    <row r="14" customFormat="false" ht="21.75" hidden="false" customHeight="true" outlineLevel="0" collapsed="false">
      <c r="A14" s="8"/>
      <c r="B14" s="53" t="s">
        <v>134</v>
      </c>
      <c r="C14" s="8"/>
    </row>
    <row r="15" customFormat="false" ht="21.75" hidden="false" customHeight="true" outlineLevel="0" collapsed="false">
      <c r="A15" s="12"/>
      <c r="B15" s="13" t="s">
        <v>135</v>
      </c>
      <c r="C15" s="12"/>
    </row>
    <row r="16" customFormat="false" ht="7.5" hidden="false" customHeight="true" outlineLevel="0" collapsed="false">
      <c r="A16" s="8"/>
      <c r="B16" s="8"/>
      <c r="C16" s="8"/>
    </row>
    <row r="17" customFormat="false" ht="21.75" hidden="false" customHeight="true" outlineLevel="0" collapsed="false">
      <c r="A17" s="12"/>
      <c r="B17" s="52" t="s">
        <v>136</v>
      </c>
      <c r="C17" s="12"/>
    </row>
    <row r="18" customFormat="false" ht="21.75" hidden="false" customHeight="true" outlineLevel="0" collapsed="false">
      <c r="A18" s="8"/>
      <c r="B18" s="9" t="s">
        <v>137</v>
      </c>
      <c r="C18" s="8"/>
    </row>
    <row r="19" customFormat="false" ht="7.5" hidden="false" customHeight="true" outlineLevel="0" collapsed="false">
      <c r="A19" s="12"/>
      <c r="B19" s="12"/>
      <c r="C19" s="12"/>
    </row>
    <row r="20" customFormat="false" ht="21.75" hidden="false" customHeight="true" outlineLevel="0" collapsed="false">
      <c r="A20" s="8"/>
      <c r="B20" s="53" t="s">
        <v>138</v>
      </c>
      <c r="C20" s="8"/>
    </row>
    <row r="21" customFormat="false" ht="21.75" hidden="false" customHeight="true" outlineLevel="0" collapsed="false">
      <c r="A21" s="12"/>
      <c r="B21" s="13" t="s">
        <v>139</v>
      </c>
      <c r="C21" s="12"/>
    </row>
    <row r="22" customFormat="false" ht="21.75" hidden="false" customHeight="true" outlineLevel="0" collapsed="false">
      <c r="A22" s="8"/>
      <c r="B22" s="9" t="s">
        <v>140</v>
      </c>
      <c r="C22" s="8"/>
    </row>
    <row r="23" customFormat="false" ht="7.5" hidden="false" customHeight="true" outlineLevel="0" collapsed="false">
      <c r="A23" s="12"/>
      <c r="B23" s="12"/>
      <c r="C23" s="12"/>
    </row>
    <row r="24" customFormat="false" ht="21.75" hidden="false" customHeight="true" outlineLevel="0" collapsed="false">
      <c r="A24" s="8"/>
      <c r="B24" s="53" t="s">
        <v>141</v>
      </c>
      <c r="C24" s="8"/>
    </row>
    <row r="25" customFormat="false" ht="21.75" hidden="false" customHeight="true" outlineLevel="0" collapsed="false">
      <c r="A25" s="12"/>
      <c r="B25" s="13" t="s">
        <v>142</v>
      </c>
      <c r="C25" s="12"/>
    </row>
    <row r="26" customFormat="false" ht="21.75" hidden="false" customHeight="true" outlineLevel="0" collapsed="false">
      <c r="A26" s="8"/>
      <c r="B26" s="9" t="s">
        <v>143</v>
      </c>
      <c r="C26" s="8"/>
    </row>
    <row r="27" customFormat="false" ht="21.75" hidden="false" customHeight="true" outlineLevel="0" collapsed="false">
      <c r="A27" s="12"/>
      <c r="B27" s="13" t="s">
        <v>144</v>
      </c>
      <c r="C27" s="12"/>
    </row>
    <row r="28" customFormat="false" ht="21.75" hidden="false" customHeight="true" outlineLevel="0" collapsed="false">
      <c r="A28" s="8"/>
      <c r="B28" s="9" t="s">
        <v>145</v>
      </c>
      <c r="C28" s="8"/>
    </row>
    <row r="29" customFormat="false" ht="7.5" hidden="false" customHeight="true" outlineLevel="0" collapsed="false">
      <c r="A29" s="12"/>
      <c r="B29" s="12"/>
      <c r="C29" s="12"/>
    </row>
    <row r="30" customFormat="false" ht="21.75" hidden="false" customHeight="true" outlineLevel="0" collapsed="false">
      <c r="A30" s="8"/>
      <c r="B30" s="9" t="s">
        <v>146</v>
      </c>
      <c r="C30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2026-03-31T07:59:10Z</dcterms:created>
  <dc:creator>openpyxl</dc:creator>
  <dc:description/>
  <dc:language>en-US</dc:language>
  <cp:lastModifiedBy/>
  <dcterms:modified xsi:type="dcterms:W3CDTF">2026-04-03T08:48:59Z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